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255" yWindow="465" windowWidth="20730" windowHeight="11760" tabRatio="500"/>
  </bookViews>
  <sheets>
    <sheet name="Plantilla Vendes" sheetId="1" r:id="rId1"/>
    <sheet name="Instruccions" sheetId="2" r:id="rId2"/>
  </sheets>
  <definedNames>
    <definedName name="Fases" localSheetId="1">Instruccions!$A$13:$A$17</definedName>
    <definedName name="Fases">Instruccions!$A$13:$A$17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9" i="1" l="1"/>
  <c r="E30" i="1"/>
  <c r="E31" i="1"/>
  <c r="E28" i="1"/>
  <c r="E21" i="1"/>
  <c r="E22" i="1"/>
  <c r="E23" i="1"/>
  <c r="E20" i="1"/>
  <c r="E13" i="1"/>
  <c r="E14" i="1"/>
  <c r="E15" i="1"/>
  <c r="E12" i="1"/>
  <c r="E4" i="1"/>
  <c r="E5" i="1"/>
  <c r="E6" i="1"/>
  <c r="E7" i="1"/>
  <c r="F4" i="1"/>
  <c r="F5" i="1"/>
  <c r="F6" i="1"/>
  <c r="F7" i="1"/>
  <c r="F8" i="1"/>
  <c r="F13" i="1"/>
  <c r="F14" i="1"/>
  <c r="F15" i="1"/>
  <c r="F12" i="1"/>
  <c r="F16" i="1"/>
  <c r="F20" i="1"/>
  <c r="F21" i="1"/>
  <c r="F22" i="1"/>
  <c r="F23" i="1"/>
  <c r="F24" i="1"/>
  <c r="F28" i="1"/>
  <c r="F29" i="1"/>
  <c r="F30" i="1"/>
  <c r="F31" i="1"/>
  <c r="F32" i="1"/>
  <c r="F34" i="1"/>
  <c r="D8" i="1"/>
  <c r="D16" i="1"/>
  <c r="D24" i="1"/>
  <c r="D32" i="1"/>
  <c r="D34" i="1"/>
</calcChain>
</file>

<file path=xl/sharedStrings.xml><?xml version="1.0" encoding="utf-8"?>
<sst xmlns="http://schemas.openxmlformats.org/spreadsheetml/2006/main" count="138" uniqueCount="46">
  <si>
    <t>Q2</t>
  </si>
  <si>
    <t>Idea</t>
  </si>
  <si>
    <t>Alex</t>
  </si>
  <si>
    <t>Anna</t>
  </si>
  <si>
    <t>Q1</t>
  </si>
  <si>
    <t>Q2 TOTAL</t>
  </si>
  <si>
    <t>Q3</t>
  </si>
  <si>
    <t>Q4</t>
  </si>
  <si>
    <t>Q1 TOTAL</t>
  </si>
  <si>
    <t>Q3 TOTAL</t>
  </si>
  <si>
    <t>Q4 TOTAL</t>
  </si>
  <si>
    <t>Aquesta es una plantilla de vendes(pipeline), creada per XARXA CONTROL,SL https://www.xarxacontrol.cat</t>
  </si>
  <si>
    <t>Registra’t per provar gratuïtament durant 30 dies el software CRM PIPEDRIVE distribuït per nosaltres</t>
  </si>
  <si>
    <t>Aquesta plantilla de vendes te un embut de 5 fases, pots editar els noms més avall.</t>
  </si>
  <si>
    <t>Si afegeixes més fases, selecciona totes les cel·les i a la pestanya “Formules” escull “Administrador de noms” edita “Fases” i actualitza el rang .</t>
  </si>
  <si>
    <t xml:space="preserve">        per exemple, si vols canviar la probabilitat de la fase “idea” del 10% al 5%, fes aquest canvi:  IF(C6="Idea";0,05;</t>
  </si>
  <si>
    <t>Contacte</t>
  </si>
  <si>
    <t>Proposta enviada</t>
  </si>
  <si>
    <t>Negociació</t>
  </si>
  <si>
    <t>Si Verbal</t>
  </si>
  <si>
    <t>Fase de Venda</t>
  </si>
  <si>
    <t>NOM EMPRESA O PIPELINE DE VENDA</t>
  </si>
  <si>
    <t>Empresa</t>
  </si>
  <si>
    <t>Valor</t>
  </si>
  <si>
    <t>Probabilitat</t>
  </si>
  <si>
    <t>Predicció ponderada</t>
  </si>
  <si>
    <t>Data tancament</t>
  </si>
  <si>
    <t>Comercial</t>
  </si>
  <si>
    <t xml:space="preserve">Propera Acció </t>
  </si>
  <si>
    <t>Empresa A</t>
  </si>
  <si>
    <t>Empresa B</t>
  </si>
  <si>
    <t>Empresa D</t>
  </si>
  <si>
    <t>Empresa C</t>
  </si>
  <si>
    <t>Maria Abad</t>
  </si>
  <si>
    <t>Joan Closa</t>
  </si>
  <si>
    <t>Susi Bonal</t>
  </si>
  <si>
    <t>Rafel Rovelló</t>
  </si>
  <si>
    <t>Pep</t>
  </si>
  <si>
    <t>Esteve</t>
  </si>
  <si>
    <t>Posar-se en contacte</t>
  </si>
  <si>
    <t>Seguiment</t>
  </si>
  <si>
    <t>Discutir proposta</t>
  </si>
  <si>
    <t>Enviar contracte per signar</t>
  </si>
  <si>
    <t>GRAN TOTAL</t>
  </si>
  <si>
    <t>Fases del Embut</t>
  </si>
  <si>
    <t>Pots canviar la probabilitat de tancament directament a la formula del camp "Probabilitat".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</si>
</sst>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€&quot;* #,##0.00_);_(&quot;€&quot;* \(#,##0.00\);_(&quot;€&quot;* &quot;-&quot;??_);_(@_)"/>
    <numFmt numFmtId="165" formatCode="_([$$-409]* #,##0.00_);_([$$-409]* \(#,##0.00\);_([$$-409]* &quot;-&quot;??_);_(@_)"/>
    <numFmt numFmtId="167" formatCode="_-* #,##0.00\ [$€-403]_-;\-* #,##0.00\ [$€-403]_-;_-* &quot;-&quot;??\ [$€-403]_-;_-@_-"/>
    <numFmt numFmtId="169" formatCode="dd\-mm\-yy;@"/>
  </numFmts>
  <fonts count="2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Helvetica Neue"/>
    </font>
    <font>
      <b/>
      <sz val="12"/>
      <color theme="0"/>
      <name val="Helvetica Neue"/>
    </font>
    <font>
      <b/>
      <sz val="12"/>
      <color theme="1"/>
      <name val="Helvetica Neue"/>
    </font>
    <font>
      <sz val="14"/>
      <color theme="1"/>
      <name val="Helvetica Neue"/>
    </font>
    <font>
      <sz val="15"/>
      <color theme="1" tint="0.14999847407452621"/>
      <name val="Helvetica Neue Medium"/>
    </font>
    <font>
      <sz val="14"/>
      <color theme="1" tint="0.14999847407452621"/>
      <name val="Helvetica Neue"/>
    </font>
    <font>
      <sz val="18"/>
      <color theme="0"/>
      <name val="Helvetica Neue Medium"/>
    </font>
    <font>
      <sz val="20"/>
      <color theme="1"/>
      <name val="Helvetica Neue Medium"/>
    </font>
    <font>
      <sz val="12"/>
      <color theme="1" tint="0.14999847407452621"/>
      <name val="Helvetica Neue"/>
    </font>
    <font>
      <sz val="13"/>
      <color theme="1"/>
      <name val="Helvetica Neue"/>
    </font>
    <font>
      <b/>
      <sz val="13"/>
      <color theme="1" tint="0.14999847407452621"/>
      <name val="Helvetica Neue"/>
    </font>
    <font>
      <sz val="13"/>
      <color theme="1" tint="0.14999847407452621"/>
      <name val="Helvetica Neue"/>
    </font>
    <font>
      <sz val="17"/>
      <color theme="0"/>
      <name val="Helvetica Neue Medium"/>
    </font>
    <font>
      <b/>
      <sz val="15"/>
      <color theme="1"/>
      <name val="Helvetica Neue"/>
    </font>
    <font>
      <u/>
      <sz val="11"/>
      <color theme="10"/>
      <name val="Helvetica Neue"/>
    </font>
    <font>
      <sz val="12"/>
      <color rgb="FFFBC443"/>
      <name val="Helvetica Neue"/>
    </font>
    <font>
      <b/>
      <sz val="13"/>
      <color indexed="8"/>
      <name val="Helvetica Neue"/>
    </font>
    <font>
      <sz val="13"/>
      <color indexed="8"/>
      <name val="Helvetica Neue"/>
    </font>
  </fonts>
  <fills count="7">
    <fill>
      <patternFill patternType="none"/>
    </fill>
    <fill>
      <patternFill patternType="gray125"/>
    </fill>
    <fill>
      <patternFill patternType="solid">
        <fgColor rgb="FF5DC55F"/>
        <bgColor indexed="64"/>
      </patternFill>
    </fill>
    <fill>
      <patternFill patternType="solid">
        <fgColor rgb="FF3498DB"/>
        <bgColor indexed="64"/>
      </patternFill>
    </fill>
    <fill>
      <patternFill patternType="solid">
        <fgColor rgb="FF8069A5"/>
        <bgColor indexed="64"/>
      </patternFill>
    </fill>
    <fill>
      <patternFill patternType="solid">
        <fgColor rgb="FFEC595A"/>
        <bgColor indexed="64"/>
      </patternFill>
    </fill>
    <fill>
      <patternFill patternType="solid">
        <fgColor theme="7" tint="0.399975585192419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rgb="FFE1E4E7"/>
      </bottom>
      <diagonal/>
    </border>
    <border>
      <left style="thin">
        <color rgb="FFE1E4E7"/>
      </left>
      <right style="thin">
        <color rgb="FFE1E4E7"/>
      </right>
      <top style="thin">
        <color rgb="FFE1E4E7"/>
      </top>
      <bottom style="thin">
        <color rgb="FFE1E4E7"/>
      </bottom>
      <diagonal/>
    </border>
    <border>
      <left/>
      <right/>
      <top style="thin">
        <color rgb="FFE1E4E7"/>
      </top>
      <bottom style="thin">
        <color rgb="FFE1E4E7"/>
      </bottom>
      <diagonal/>
    </border>
    <border>
      <left/>
      <right style="thin">
        <color rgb="FFE1E4E7"/>
      </right>
      <top style="thin">
        <color rgb="FFE1E4E7"/>
      </top>
      <bottom style="thin">
        <color rgb="FFE1E4E7"/>
      </bottom>
      <diagonal/>
    </border>
    <border>
      <left/>
      <right style="thin">
        <color rgb="FFE1E4E7"/>
      </right>
      <top/>
      <bottom/>
      <diagonal/>
    </border>
    <border>
      <left/>
      <right style="thin">
        <color rgb="FFE1E4E7"/>
      </right>
      <top/>
      <bottom style="thin">
        <color rgb="FFE1E4E7"/>
      </bottom>
      <diagonal/>
    </border>
    <border>
      <left style="thin">
        <color rgb="FFE1E4E7"/>
      </left>
      <right style="thin">
        <color rgb="FFE1E4E7"/>
      </right>
      <top/>
      <bottom/>
      <diagonal/>
    </border>
    <border>
      <left style="thin">
        <color rgb="FFE1E4E7"/>
      </left>
      <right style="thin">
        <color rgb="FFE1E4E7"/>
      </right>
      <top/>
      <bottom style="thin">
        <color rgb="FFE1E4E7"/>
      </bottom>
      <diagonal/>
    </border>
    <border>
      <left/>
      <right/>
      <top/>
      <bottom style="thin">
        <color rgb="FF5DC55F"/>
      </bottom>
      <diagonal/>
    </border>
    <border>
      <left/>
      <right style="thin">
        <color rgb="FFE1E4E7"/>
      </right>
      <top/>
      <bottom style="thin">
        <color rgb="FF5DC55F"/>
      </bottom>
      <diagonal/>
    </border>
    <border>
      <left style="thin">
        <color rgb="FFE1E4E7"/>
      </left>
      <right style="thin">
        <color rgb="FFE1E4E7"/>
      </right>
      <top/>
      <bottom style="thin">
        <color rgb="FF5DC55F"/>
      </bottom>
      <diagonal/>
    </border>
    <border>
      <left/>
      <right style="thin">
        <color rgb="FFE1E4E7"/>
      </right>
      <top style="thin">
        <color rgb="FF5DC55F"/>
      </top>
      <bottom style="thin">
        <color rgb="FF5DC55F"/>
      </bottom>
      <diagonal/>
    </border>
    <border>
      <left style="thin">
        <color rgb="FFE1E4E7"/>
      </left>
      <right style="thin">
        <color rgb="FFE1E4E7"/>
      </right>
      <top style="thin">
        <color rgb="FF5DC55F"/>
      </top>
      <bottom style="thin">
        <color rgb="FF5DC55F"/>
      </bottom>
      <diagonal/>
    </border>
    <border>
      <left style="thin">
        <color rgb="FFE1E4E7"/>
      </left>
      <right/>
      <top/>
      <bottom style="thin">
        <color rgb="FF5DC55F"/>
      </bottom>
      <diagonal/>
    </border>
    <border>
      <left/>
      <right/>
      <top style="thin">
        <color rgb="FFE1E4E7"/>
      </top>
      <bottom style="thin">
        <color rgb="FF5DC55F"/>
      </bottom>
      <diagonal/>
    </border>
    <border>
      <left/>
      <right style="thin">
        <color rgb="FFE1E4E7"/>
      </right>
      <top style="thin">
        <color rgb="FFE1E4E7"/>
      </top>
      <bottom style="thin">
        <color rgb="FF5DC55F"/>
      </bottom>
      <diagonal/>
    </border>
    <border>
      <left style="thin">
        <color rgb="FFE1E4E7"/>
      </left>
      <right style="thin">
        <color rgb="FFE1E4E7"/>
      </right>
      <top style="thin">
        <color rgb="FFE1E4E7"/>
      </top>
      <bottom style="thin">
        <color rgb="FF5DC55F"/>
      </bottom>
      <diagonal/>
    </border>
    <border>
      <left/>
      <right/>
      <top/>
      <bottom style="thin">
        <color rgb="FF3498DB"/>
      </bottom>
      <diagonal/>
    </border>
    <border>
      <left/>
      <right style="thin">
        <color rgb="FFE1E4E7"/>
      </right>
      <top/>
      <bottom style="thin">
        <color rgb="FF3498DB"/>
      </bottom>
      <diagonal/>
    </border>
    <border>
      <left style="thin">
        <color rgb="FFE1E4E7"/>
      </left>
      <right/>
      <top/>
      <bottom style="thin">
        <color rgb="FF3498DB"/>
      </bottom>
      <diagonal/>
    </border>
    <border>
      <left style="thin">
        <color rgb="FFE1E4E7"/>
      </left>
      <right style="thin">
        <color rgb="FFE1E4E7"/>
      </right>
      <top style="thin">
        <color rgb="FFE1E4E7"/>
      </top>
      <bottom style="thin">
        <color rgb="FF3498DB"/>
      </bottom>
      <diagonal/>
    </border>
    <border>
      <left/>
      <right/>
      <top/>
      <bottom style="thin">
        <color rgb="FFEC595A"/>
      </bottom>
      <diagonal/>
    </border>
    <border>
      <left/>
      <right/>
      <top style="thin">
        <color rgb="FFEC595A"/>
      </top>
      <bottom style="thin">
        <color rgb="FFEC595A"/>
      </bottom>
      <diagonal/>
    </border>
    <border>
      <left/>
      <right style="thin">
        <color rgb="FFE1E4E7"/>
      </right>
      <top style="thin">
        <color rgb="FFEC595A"/>
      </top>
      <bottom style="thin">
        <color rgb="FFEC595A"/>
      </bottom>
      <diagonal/>
    </border>
    <border>
      <left style="thin">
        <color rgb="FFE1E4E7"/>
      </left>
      <right style="thin">
        <color rgb="FFE1E4E7"/>
      </right>
      <top style="thin">
        <color rgb="FFEC595A"/>
      </top>
      <bottom style="thin">
        <color rgb="FFEC595A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</cellStyleXfs>
  <cellXfs count="82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Border="1"/>
    <xf numFmtId="0" fontId="3" fillId="0" borderId="0" xfId="0" applyFont="1" applyBorder="1"/>
    <xf numFmtId="0" fontId="3" fillId="0" borderId="0" xfId="0" applyFont="1" applyAlignment="1">
      <alignment vertical="center"/>
    </xf>
    <xf numFmtId="0" fontId="8" fillId="0" borderId="0" xfId="0" applyFont="1" applyFill="1"/>
    <xf numFmtId="0" fontId="10" fillId="0" borderId="0" xfId="0" applyFont="1" applyAlignment="1">
      <alignment horizontal="left" vertical="center" indent="1"/>
    </xf>
    <xf numFmtId="0" fontId="9" fillId="2" borderId="10" xfId="0" applyFont="1" applyFill="1" applyBorder="1" applyAlignment="1">
      <alignment horizontal="left" vertical="center" indent="1"/>
    </xf>
    <xf numFmtId="0" fontId="7" fillId="0" borderId="12" xfId="0" applyFont="1" applyFill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 indent="1"/>
    </xf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 vertical="center" indent="1"/>
    </xf>
    <xf numFmtId="0" fontId="3" fillId="0" borderId="14" xfId="0" applyFont="1" applyBorder="1" applyAlignment="1">
      <alignment horizontal="left" vertical="center" indent="1"/>
    </xf>
    <xf numFmtId="0" fontId="3" fillId="0" borderId="9" xfId="0" applyFont="1" applyBorder="1" applyAlignment="1">
      <alignment horizontal="left" vertical="center" indent="1"/>
    </xf>
    <xf numFmtId="0" fontId="7" fillId="0" borderId="13" xfId="0" applyFont="1" applyFill="1" applyBorder="1" applyAlignment="1">
      <alignment horizontal="left" vertical="center" indent="1"/>
    </xf>
    <xf numFmtId="0" fontId="7" fillId="0" borderId="11" xfId="0" applyFont="1" applyFill="1" applyBorder="1" applyAlignment="1">
      <alignment horizontal="left" vertical="center" indent="1"/>
    </xf>
    <xf numFmtId="0" fontId="7" fillId="0" borderId="9" xfId="0" applyFont="1" applyFill="1" applyBorder="1" applyAlignment="1">
      <alignment horizontal="left" vertical="center" indent="1"/>
    </xf>
    <xf numFmtId="165" fontId="3" fillId="0" borderId="0" xfId="0" applyNumberFormat="1" applyFont="1" applyBorder="1" applyAlignment="1">
      <alignment horizontal="left" vertical="center" indent="1"/>
    </xf>
    <xf numFmtId="0" fontId="3" fillId="0" borderId="0" xfId="0" applyFont="1" applyBorder="1" applyAlignment="1">
      <alignment horizontal="left" indent="1"/>
    </xf>
    <xf numFmtId="0" fontId="11" fillId="0" borderId="7" xfId="0" applyFont="1" applyFill="1" applyBorder="1" applyAlignment="1">
      <alignment horizontal="left" vertical="center" indent="1"/>
    </xf>
    <xf numFmtId="0" fontId="11" fillId="0" borderId="0" xfId="0" applyFont="1" applyFill="1" applyBorder="1" applyAlignment="1">
      <alignment horizontal="left" vertical="center" indent="1"/>
    </xf>
    <xf numFmtId="0" fontId="11" fillId="0" borderId="0" xfId="0" applyFont="1" applyFill="1" applyBorder="1"/>
    <xf numFmtId="0" fontId="11" fillId="0" borderId="0" xfId="0" applyFont="1" applyFill="1"/>
    <xf numFmtId="0" fontId="12" fillId="0" borderId="1" xfId="0" applyFont="1" applyBorder="1" applyAlignment="1">
      <alignment horizontal="left" vertical="center" indent="1"/>
    </xf>
    <xf numFmtId="0" fontId="12" fillId="0" borderId="3" xfId="0" applyFont="1" applyBorder="1" applyAlignment="1">
      <alignment horizontal="left" vertical="center" indent="1"/>
    </xf>
    <xf numFmtId="0" fontId="12" fillId="0" borderId="15" xfId="0" applyFont="1" applyBorder="1" applyAlignment="1">
      <alignment horizontal="left" vertical="center" indent="1"/>
    </xf>
    <xf numFmtId="0" fontId="12" fillId="0" borderId="6" xfId="0" applyFont="1" applyBorder="1" applyAlignment="1">
      <alignment horizontal="left" vertical="center" indent="1"/>
    </xf>
    <xf numFmtId="0" fontId="12" fillId="0" borderId="8" xfId="0" applyFont="1" applyBorder="1" applyAlignment="1">
      <alignment horizontal="left" vertical="center" indent="1"/>
    </xf>
    <xf numFmtId="0" fontId="12" fillId="0" borderId="4" xfId="0" applyFont="1" applyBorder="1" applyAlignment="1">
      <alignment horizontal="left" vertical="center" indent="1"/>
    </xf>
    <xf numFmtId="0" fontId="12" fillId="0" borderId="2" xfId="0" applyFont="1" applyBorder="1" applyAlignment="1">
      <alignment horizontal="left" vertical="center" indent="1"/>
    </xf>
    <xf numFmtId="0" fontId="12" fillId="0" borderId="16" xfId="0" applyFont="1" applyBorder="1" applyAlignment="1">
      <alignment horizontal="left" vertical="center" indent="1"/>
    </xf>
    <xf numFmtId="0" fontId="12" fillId="0" borderId="17" xfId="0" applyFont="1" applyBorder="1" applyAlignment="1">
      <alignment horizontal="left" vertical="center" indent="1"/>
    </xf>
    <xf numFmtId="0" fontId="13" fillId="0" borderId="5" xfId="0" applyFont="1" applyFill="1" applyBorder="1" applyAlignment="1">
      <alignment horizontal="left" vertical="center" indent="1"/>
    </xf>
    <xf numFmtId="0" fontId="13" fillId="0" borderId="7" xfId="0" applyFont="1" applyFill="1" applyBorder="1" applyAlignment="1">
      <alignment horizontal="left" vertical="center" indent="1"/>
    </xf>
    <xf numFmtId="0" fontId="14" fillId="0" borderId="7" xfId="0" applyFont="1" applyFill="1" applyBorder="1" applyAlignment="1">
      <alignment horizontal="left" vertical="center" indent="1"/>
    </xf>
    <xf numFmtId="0" fontId="7" fillId="0" borderId="11" xfId="0" applyFont="1" applyFill="1" applyBorder="1" applyAlignment="1">
      <alignment horizontal="left" vertical="center" wrapText="1" indent="1"/>
    </xf>
    <xf numFmtId="0" fontId="4" fillId="0" borderId="0" xfId="0" applyFont="1" applyFill="1" applyAlignment="1">
      <alignment horizontal="left" vertical="center" indent="1"/>
    </xf>
    <xf numFmtId="0" fontId="4" fillId="0" borderId="0" xfId="0" applyFont="1" applyFill="1" applyBorder="1" applyAlignment="1">
      <alignment horizontal="left" vertical="center" indent="1"/>
    </xf>
    <xf numFmtId="165" fontId="4" fillId="0" borderId="0" xfId="0" applyNumberFormat="1" applyFont="1" applyFill="1" applyBorder="1" applyAlignment="1">
      <alignment horizontal="left" vertical="center" indent="1"/>
    </xf>
    <xf numFmtId="0" fontId="5" fillId="0" borderId="0" xfId="0" applyFont="1" applyFill="1" applyBorder="1"/>
    <xf numFmtId="0" fontId="5" fillId="0" borderId="0" xfId="0" applyFont="1" applyFill="1"/>
    <xf numFmtId="0" fontId="9" fillId="3" borderId="19" xfId="0" applyFont="1" applyFill="1" applyBorder="1" applyAlignment="1">
      <alignment horizontal="left" vertical="center" indent="1"/>
    </xf>
    <xf numFmtId="0" fontId="3" fillId="0" borderId="20" xfId="0" applyFont="1" applyBorder="1" applyAlignment="1">
      <alignment horizontal="left" vertical="center" indent="1"/>
    </xf>
    <xf numFmtId="0" fontId="3" fillId="0" borderId="18" xfId="0" applyFont="1" applyBorder="1" applyAlignment="1">
      <alignment horizontal="left" vertical="center" indent="1"/>
    </xf>
    <xf numFmtId="0" fontId="12" fillId="0" borderId="21" xfId="0" applyFont="1" applyBorder="1" applyAlignment="1">
      <alignment horizontal="left" vertical="center" indent="1"/>
    </xf>
    <xf numFmtId="0" fontId="13" fillId="0" borderId="0" xfId="0" applyFont="1" applyFill="1" applyBorder="1" applyAlignment="1">
      <alignment horizontal="left" vertical="center" indent="1"/>
    </xf>
    <xf numFmtId="0" fontId="13" fillId="0" borderId="22" xfId="0" applyFont="1" applyFill="1" applyBorder="1" applyAlignment="1">
      <alignment horizontal="left" vertical="center" indent="1"/>
    </xf>
    <xf numFmtId="165" fontId="13" fillId="0" borderId="22" xfId="0" applyNumberFormat="1" applyFont="1" applyFill="1" applyBorder="1" applyAlignment="1">
      <alignment horizontal="left" vertical="center" indent="1"/>
    </xf>
    <xf numFmtId="0" fontId="14" fillId="0" borderId="22" xfId="0" applyFont="1" applyFill="1" applyBorder="1" applyAlignment="1">
      <alignment horizontal="left" vertical="center" indent="1"/>
    </xf>
    <xf numFmtId="0" fontId="11" fillId="0" borderId="22" xfId="0" applyFont="1" applyFill="1" applyBorder="1" applyAlignment="1">
      <alignment horizontal="left" vertical="center" indent="1"/>
    </xf>
    <xf numFmtId="0" fontId="15" fillId="5" borderId="23" xfId="0" applyFont="1" applyFill="1" applyBorder="1" applyAlignment="1">
      <alignment horizontal="left" vertical="center" indent="1"/>
    </xf>
    <xf numFmtId="0" fontId="3" fillId="0" borderId="23" xfId="0" applyFont="1" applyBorder="1" applyAlignment="1">
      <alignment horizontal="left" indent="1"/>
    </xf>
    <xf numFmtId="0" fontId="3" fillId="0" borderId="24" xfId="0" applyFont="1" applyBorder="1" applyAlignment="1">
      <alignment horizontal="left" indent="1"/>
    </xf>
    <xf numFmtId="0" fontId="3" fillId="0" borderId="25" xfId="0" applyFont="1" applyBorder="1" applyAlignment="1">
      <alignment horizontal="left" indent="1"/>
    </xf>
    <xf numFmtId="0" fontId="18" fillId="0" borderId="18" xfId="0" applyFont="1" applyBorder="1" applyAlignment="1">
      <alignment horizontal="left" vertical="center" indent="1"/>
    </xf>
    <xf numFmtId="9" fontId="12" fillId="0" borderId="8" xfId="2" applyFont="1" applyBorder="1" applyAlignment="1">
      <alignment horizontal="right" vertical="center" indent="1"/>
    </xf>
    <xf numFmtId="9" fontId="3" fillId="0" borderId="0" xfId="2" applyFont="1" applyBorder="1" applyAlignment="1">
      <alignment horizontal="left" vertical="center" indent="1"/>
    </xf>
    <xf numFmtId="9" fontId="3" fillId="0" borderId="9" xfId="2" applyFont="1" applyBorder="1" applyAlignment="1">
      <alignment horizontal="left" vertical="center" indent="1"/>
    </xf>
    <xf numFmtId="9" fontId="7" fillId="0" borderId="11" xfId="2" applyFont="1" applyFill="1" applyBorder="1" applyAlignment="1">
      <alignment horizontal="left" vertical="center" indent="1"/>
    </xf>
    <xf numFmtId="9" fontId="13" fillId="0" borderId="7" xfId="2" applyFont="1" applyFill="1" applyBorder="1" applyAlignment="1">
      <alignment horizontal="left" vertical="center" indent="1"/>
    </xf>
    <xf numFmtId="9" fontId="3" fillId="0" borderId="18" xfId="2" applyFont="1" applyBorder="1" applyAlignment="1">
      <alignment horizontal="left" vertical="center" indent="1"/>
    </xf>
    <xf numFmtId="9" fontId="4" fillId="0" borderId="0" xfId="2" applyFont="1" applyFill="1" applyBorder="1" applyAlignment="1">
      <alignment horizontal="left" vertical="center" indent="1"/>
    </xf>
    <xf numFmtId="9" fontId="3" fillId="0" borderId="0" xfId="2" applyFont="1" applyAlignment="1">
      <alignment horizontal="left" indent="1"/>
    </xf>
    <xf numFmtId="9" fontId="13" fillId="0" borderId="22" xfId="2" applyFont="1" applyFill="1" applyBorder="1" applyAlignment="1">
      <alignment horizontal="left" vertical="center" indent="1"/>
    </xf>
    <xf numFmtId="9" fontId="3" fillId="0" borderId="25" xfId="2" applyFont="1" applyBorder="1" applyAlignment="1">
      <alignment horizontal="left" indent="1"/>
    </xf>
    <xf numFmtId="0" fontId="12" fillId="0" borderId="0" xfId="0" applyFont="1" applyBorder="1" applyAlignment="1"/>
    <xf numFmtId="9" fontId="12" fillId="0" borderId="0" xfId="0" applyNumberFormat="1" applyFont="1" applyBorder="1" applyAlignment="1"/>
    <xf numFmtId="0" fontId="12" fillId="0" borderId="0" xfId="0" applyFont="1" applyAlignment="1"/>
    <xf numFmtId="0" fontId="12" fillId="0" borderId="0" xfId="0" applyFont="1" applyBorder="1" applyAlignment="1">
      <alignment horizontal="left" indent="1"/>
    </xf>
    <xf numFmtId="0" fontId="19" fillId="0" borderId="0" xfId="0" applyFont="1" applyBorder="1" applyAlignment="1">
      <alignment horizontal="left" indent="1"/>
    </xf>
    <xf numFmtId="0" fontId="20" fillId="0" borderId="0" xfId="0" applyNumberFormat="1" applyFont="1" applyFill="1" applyBorder="1" applyAlignment="1">
      <alignment horizontal="left" vertical="top" wrapText="1" indent="1"/>
    </xf>
    <xf numFmtId="0" fontId="17" fillId="0" borderId="0" xfId="3" applyBorder="1" applyAlignment="1" applyProtection="1">
      <alignment horizontal="left" indent="1"/>
    </xf>
    <xf numFmtId="0" fontId="9" fillId="4" borderId="19" xfId="0" applyFont="1" applyFill="1" applyBorder="1" applyAlignment="1">
      <alignment horizontal="left" vertical="center" indent="1"/>
    </xf>
    <xf numFmtId="0" fontId="9" fillId="6" borderId="19" xfId="0" applyFont="1" applyFill="1" applyBorder="1" applyAlignment="1">
      <alignment horizontal="left" vertical="center" indent="1"/>
    </xf>
    <xf numFmtId="167" fontId="12" fillId="0" borderId="8" xfId="1" applyNumberFormat="1" applyFont="1" applyBorder="1" applyAlignment="1">
      <alignment horizontal="left" vertical="center" indent="1"/>
    </xf>
    <xf numFmtId="167" fontId="13" fillId="0" borderId="7" xfId="0" applyNumberFormat="1" applyFont="1" applyFill="1" applyBorder="1" applyAlignment="1">
      <alignment horizontal="left" vertical="center" indent="1"/>
    </xf>
    <xf numFmtId="167" fontId="16" fillId="0" borderId="25" xfId="0" applyNumberFormat="1" applyFont="1" applyBorder="1" applyAlignment="1">
      <alignment horizontal="left" vertical="center" indent="1"/>
    </xf>
    <xf numFmtId="169" fontId="12" fillId="0" borderId="2" xfId="0" applyNumberFormat="1" applyFont="1" applyBorder="1" applyAlignment="1">
      <alignment horizontal="left" vertical="center" indent="1"/>
    </xf>
    <xf numFmtId="169" fontId="12" fillId="0" borderId="8" xfId="0" applyNumberFormat="1" applyFont="1" applyBorder="1" applyAlignment="1">
      <alignment horizontal="left" vertical="center" indent="1"/>
    </xf>
    <xf numFmtId="169" fontId="12" fillId="0" borderId="21" xfId="0" applyNumberFormat="1" applyFont="1" applyBorder="1" applyAlignment="1">
      <alignment horizontal="left" vertical="center" indent="1"/>
    </xf>
  </cellXfs>
  <cellStyles count="4">
    <cellStyle name="Hipervínculo" xfId="3" builtinId="8"/>
    <cellStyle name="Moneda" xfId="1" builtinId="4"/>
    <cellStyle name="Normal" xfId="0" builtinId="0"/>
    <cellStyle name="Porcentaje" xfId="2" builtinId="5"/>
  </cellStyles>
  <dxfs count="5">
    <dxf>
      <fill>
        <patternFill>
          <bgColor rgb="FFF2F2F2"/>
        </patternFill>
      </fill>
    </dxf>
    <dxf>
      <fill>
        <patternFill>
          <bgColor rgb="FFFFFFFF"/>
        </patternFill>
      </fill>
    </dxf>
    <dxf>
      <font>
        <b/>
        <i val="0"/>
        <color rgb="FF000000"/>
      </font>
      <fill>
        <gradientFill degree="90">
          <stop position="0">
            <color theme="0"/>
          </stop>
          <stop position="0">
            <color theme="0"/>
          </stop>
          <stop position="1">
            <color theme="0"/>
          </stop>
          <stop position="1">
            <color theme="0" tint="-0.1489913632618183"/>
          </stop>
        </gradientFill>
      </fill>
    </dxf>
    <dxf>
      <font>
        <b/>
        <i val="0"/>
        <color rgb="FF000000"/>
      </font>
      <fill>
        <gradientFill degree="90">
          <stop position="0">
            <color theme="0"/>
          </stop>
          <stop position="0">
            <color theme="0"/>
          </stop>
          <stop position="1">
            <color theme="0"/>
          </stop>
          <stop position="1">
            <color theme="0" tint="-0.1489913632618183"/>
          </stop>
        </gradientFill>
      </fill>
    </dxf>
    <dxf>
      <border>
        <left style="thin">
          <color rgb="FFB3B3B3"/>
        </left>
        <right style="thin">
          <color rgb="FFB3B3B3"/>
        </right>
        <top style="thin">
          <color rgb="FFB3B3B3"/>
        </top>
        <bottom style="thin">
          <color rgb="FFB3B3B3"/>
        </bottom>
      </border>
    </dxf>
  </dxfs>
  <tableStyles count="1" defaultTableStyle="TableStyleMedium9" defaultPivotStyle="PivotStyleMedium7">
    <tableStyle name="Sage Pivot Table Style" count="5">
      <tableStyleElement type="wholeTable" dxfId="4"/>
      <tableStyleElement type="headerRow" dxfId="3"/>
      <tableStyleElement type="totalRow" dxfId="2"/>
      <tableStyleElement type="firstRowStripe" dxfId="1"/>
      <tableStyleElement type="secondRowStripe" dxfId="0"/>
    </tableStyle>
  </tableStyles>
  <colors>
    <mruColors>
      <color rgb="FF8069A5"/>
      <color rgb="FFFBC443"/>
      <color rgb="FF3498DB"/>
      <color rgb="FF5DC55F"/>
      <color rgb="FFE1E4E7"/>
      <color rgb="FFEC595A"/>
      <color rgb="FF3C414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app.pipedrive.com/affiliate/pdp-xarxa?utm_content=Xarxa%20Control%2C%20sl&amp;utm_medium=copy_text&amp;utm_source=partners_progra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showGridLines="0" tabSelected="1" workbookViewId="0">
      <selection activeCell="E32" sqref="E32"/>
    </sheetView>
  </sheetViews>
  <sheetFormatPr baseColWidth="10" defaultColWidth="25.625" defaultRowHeight="15"/>
  <cols>
    <col min="1" max="1" width="23.875" style="12" customWidth="1"/>
    <col min="2" max="4" width="22.375" style="12" customWidth="1"/>
    <col min="5" max="5" width="22.375" style="64" customWidth="1"/>
    <col min="6" max="6" width="22.375" style="12" customWidth="1"/>
    <col min="7" max="7" width="25.625" style="12" customWidth="1"/>
    <col min="8" max="9" width="22.375" style="12" customWidth="1"/>
    <col min="10" max="16384" width="25.625" style="1"/>
  </cols>
  <sheetData>
    <row r="1" spans="1:18" s="6" customFormat="1" ht="90" customHeight="1">
      <c r="A1" s="8" t="s">
        <v>21</v>
      </c>
      <c r="B1" s="11"/>
      <c r="C1" s="11"/>
      <c r="D1" s="11"/>
      <c r="E1" s="58"/>
      <c r="F1" s="11"/>
      <c r="G1" s="13"/>
      <c r="H1" s="11"/>
      <c r="I1" s="11"/>
    </row>
    <row r="2" spans="1:18" ht="39.950000000000003" customHeight="1">
      <c r="A2" s="9" t="s">
        <v>4</v>
      </c>
      <c r="B2" s="14"/>
      <c r="C2" s="15"/>
      <c r="D2" s="15"/>
      <c r="E2" s="59"/>
      <c r="F2" s="15"/>
      <c r="G2" s="15"/>
      <c r="H2" s="15"/>
      <c r="I2" s="15"/>
      <c r="J2" s="5"/>
    </row>
    <row r="3" spans="1:18" s="7" customFormat="1" ht="65.099999999999994" customHeight="1">
      <c r="A3" s="10" t="s">
        <v>22</v>
      </c>
      <c r="B3" s="16" t="s">
        <v>16</v>
      </c>
      <c r="C3" s="17" t="s">
        <v>20</v>
      </c>
      <c r="D3" s="17" t="s">
        <v>23</v>
      </c>
      <c r="E3" s="60" t="s">
        <v>24</v>
      </c>
      <c r="F3" s="37" t="s">
        <v>25</v>
      </c>
      <c r="G3" s="37" t="s">
        <v>26</v>
      </c>
      <c r="H3" s="17" t="s">
        <v>27</v>
      </c>
      <c r="I3" s="18" t="s">
        <v>28</v>
      </c>
    </row>
    <row r="4" spans="1:18" ht="32.1" customHeight="1">
      <c r="A4" s="28" t="s">
        <v>29</v>
      </c>
      <c r="B4" s="29" t="s">
        <v>33</v>
      </c>
      <c r="C4" s="29" t="s">
        <v>1</v>
      </c>
      <c r="D4" s="76">
        <v>140000</v>
      </c>
      <c r="E4" s="57">
        <f t="shared" ref="E4:E6" si="0">IF(C4="Idea",0.1,IF(C4="Contacte",0.25,IF(C4="Proposta Enviada",0.5,IF(C4="Negociació",0.8,IF(C4="Si Verbal",1,0)))))</f>
        <v>0.1</v>
      </c>
      <c r="F4" s="76">
        <f>D4*E4</f>
        <v>14000</v>
      </c>
      <c r="G4" s="79">
        <v>43498</v>
      </c>
      <c r="H4" s="29" t="s">
        <v>2</v>
      </c>
      <c r="I4" s="25" t="s">
        <v>39</v>
      </c>
      <c r="J4" s="5"/>
    </row>
    <row r="5" spans="1:18" ht="32.1" customHeight="1">
      <c r="A5" s="30" t="s">
        <v>30</v>
      </c>
      <c r="B5" s="31" t="s">
        <v>34</v>
      </c>
      <c r="C5" s="29" t="s">
        <v>16</v>
      </c>
      <c r="D5" s="76">
        <v>100000</v>
      </c>
      <c r="E5" s="57">
        <f t="shared" si="0"/>
        <v>0.25</v>
      </c>
      <c r="F5" s="76">
        <f>D5*E5</f>
        <v>25000</v>
      </c>
      <c r="G5" s="79">
        <v>43512</v>
      </c>
      <c r="H5" s="31" t="s">
        <v>37</v>
      </c>
      <c r="I5" s="26" t="s">
        <v>40</v>
      </c>
      <c r="J5" s="5"/>
    </row>
    <row r="6" spans="1:18" ht="32.1" customHeight="1">
      <c r="A6" s="28" t="s">
        <v>32</v>
      </c>
      <c r="B6" s="29" t="s">
        <v>35</v>
      </c>
      <c r="C6" s="29" t="s">
        <v>18</v>
      </c>
      <c r="D6" s="76">
        <v>30000</v>
      </c>
      <c r="E6" s="57">
        <f t="shared" si="0"/>
        <v>0.8</v>
      </c>
      <c r="F6" s="76">
        <f>D6*E6</f>
        <v>24000</v>
      </c>
      <c r="G6" s="79">
        <v>43527</v>
      </c>
      <c r="H6" s="29" t="s">
        <v>3</v>
      </c>
      <c r="I6" s="25" t="s">
        <v>41</v>
      </c>
      <c r="J6" s="5"/>
    </row>
    <row r="7" spans="1:18" ht="32.1" customHeight="1">
      <c r="A7" s="32" t="s">
        <v>31</v>
      </c>
      <c r="B7" s="33" t="s">
        <v>36</v>
      </c>
      <c r="C7" s="33" t="s">
        <v>19</v>
      </c>
      <c r="D7" s="76">
        <v>65000</v>
      </c>
      <c r="E7" s="57">
        <f>IF(C7="Idea",0.1,IF(C7="Contacte",0.25,IF(C7="Proposta Enviada",0.5,IF(C7="Negociació",0.8,IF(C7="Si Verbal",1,0)))))</f>
        <v>1</v>
      </c>
      <c r="F7" s="76">
        <f>D7*E7</f>
        <v>65000</v>
      </c>
      <c r="G7" s="79">
        <v>43550</v>
      </c>
      <c r="H7" s="33" t="s">
        <v>38</v>
      </c>
      <c r="I7" s="27" t="s">
        <v>42</v>
      </c>
    </row>
    <row r="8" spans="1:18" s="24" customFormat="1" ht="32.1" customHeight="1">
      <c r="A8" s="34" t="s">
        <v>8</v>
      </c>
      <c r="B8" s="35"/>
      <c r="C8" s="35"/>
      <c r="D8" s="77">
        <f>SUM(D1:D7)</f>
        <v>335000</v>
      </c>
      <c r="E8" s="61"/>
      <c r="F8" s="77">
        <f>SUM(F1:F7)</f>
        <v>128000</v>
      </c>
      <c r="G8" s="36"/>
      <c r="H8" s="21"/>
      <c r="I8" s="22"/>
      <c r="J8" s="23"/>
    </row>
    <row r="9" spans="1:18" ht="24.95" customHeight="1">
      <c r="A9" s="11"/>
      <c r="B9" s="11"/>
      <c r="C9" s="11"/>
      <c r="D9" s="11"/>
      <c r="E9" s="58"/>
      <c r="F9" s="19"/>
      <c r="G9" s="11"/>
      <c r="H9" s="11"/>
      <c r="I9" s="11"/>
      <c r="R9" s="2"/>
    </row>
    <row r="10" spans="1:18" s="3" customFormat="1" ht="39.950000000000003" customHeight="1">
      <c r="A10" s="43" t="s">
        <v>0</v>
      </c>
      <c r="B10" s="44"/>
      <c r="C10" s="45"/>
      <c r="D10" s="56"/>
      <c r="E10" s="62"/>
      <c r="F10" s="45"/>
      <c r="G10" s="45"/>
      <c r="H10" s="45"/>
      <c r="I10" s="45"/>
      <c r="J10" s="4"/>
    </row>
    <row r="11" spans="1:18" s="7" customFormat="1" ht="65.099999999999994" customHeight="1">
      <c r="A11" s="10" t="s">
        <v>22</v>
      </c>
      <c r="B11" s="16" t="s">
        <v>16</v>
      </c>
      <c r="C11" s="17" t="s">
        <v>20</v>
      </c>
      <c r="D11" s="17" t="s">
        <v>23</v>
      </c>
      <c r="E11" s="60" t="s">
        <v>24</v>
      </c>
      <c r="F11" s="37" t="s">
        <v>25</v>
      </c>
      <c r="G11" s="37" t="s">
        <v>26</v>
      </c>
      <c r="H11" s="17" t="s">
        <v>27</v>
      </c>
      <c r="I11" s="18" t="s">
        <v>28</v>
      </c>
    </row>
    <row r="12" spans="1:18" ht="32.1" customHeight="1">
      <c r="A12" s="28" t="s">
        <v>29</v>
      </c>
      <c r="B12" s="29" t="s">
        <v>33</v>
      </c>
      <c r="C12" s="29" t="s">
        <v>1</v>
      </c>
      <c r="D12" s="76">
        <v>140000</v>
      </c>
      <c r="E12" s="57">
        <f>IF(C12="Idea",0.1,IF(C12="Contacte",0.25,IF(C12="Proposta Enviada",0.5,IF(C12="Negociació",0.8,IF(C12="Si Verbal",1,0)))))</f>
        <v>0.1</v>
      </c>
      <c r="F12" s="76">
        <f>D12*E12</f>
        <v>14000</v>
      </c>
      <c r="G12" s="79">
        <v>43498</v>
      </c>
      <c r="H12" s="29" t="s">
        <v>2</v>
      </c>
      <c r="I12" s="25" t="s">
        <v>39</v>
      </c>
      <c r="J12" s="5"/>
    </row>
    <row r="13" spans="1:18" ht="32.1" customHeight="1">
      <c r="A13" s="30" t="s">
        <v>30</v>
      </c>
      <c r="B13" s="31" t="s">
        <v>34</v>
      </c>
      <c r="C13" s="29" t="s">
        <v>16</v>
      </c>
      <c r="D13" s="76">
        <v>100000</v>
      </c>
      <c r="E13" s="57">
        <f t="shared" ref="E13:E15" si="1">IF(C13="Idea",0.1,IF(C13="Contacte",0.25,IF(C13="Proposta Enviada",0.5,IF(C13="Negociació",0.8,IF(C13="Si Verbal",1,0)))))</f>
        <v>0.25</v>
      </c>
      <c r="F13" s="76">
        <f>D13*E13</f>
        <v>25000</v>
      </c>
      <c r="G13" s="79">
        <v>43512</v>
      </c>
      <c r="H13" s="31" t="s">
        <v>37</v>
      </c>
      <c r="I13" s="26" t="s">
        <v>40</v>
      </c>
      <c r="J13" s="5"/>
    </row>
    <row r="14" spans="1:18" ht="32.1" customHeight="1">
      <c r="A14" s="28" t="s">
        <v>32</v>
      </c>
      <c r="B14" s="29" t="s">
        <v>35</v>
      </c>
      <c r="C14" s="29" t="s">
        <v>18</v>
      </c>
      <c r="D14" s="76">
        <v>30000</v>
      </c>
      <c r="E14" s="57">
        <f t="shared" si="1"/>
        <v>0.8</v>
      </c>
      <c r="F14" s="76">
        <f>D14*E14</f>
        <v>24000</v>
      </c>
      <c r="G14" s="79">
        <v>43527</v>
      </c>
      <c r="H14" s="29" t="s">
        <v>3</v>
      </c>
      <c r="I14" s="25" t="s">
        <v>41</v>
      </c>
      <c r="J14" s="5"/>
    </row>
    <row r="15" spans="1:18" ht="32.1" customHeight="1">
      <c r="A15" s="32" t="s">
        <v>31</v>
      </c>
      <c r="B15" s="33" t="s">
        <v>36</v>
      </c>
      <c r="C15" s="46" t="s">
        <v>19</v>
      </c>
      <c r="D15" s="76">
        <v>65000</v>
      </c>
      <c r="E15" s="57">
        <f t="shared" si="1"/>
        <v>1</v>
      </c>
      <c r="F15" s="76">
        <f>D15*E15</f>
        <v>65000</v>
      </c>
      <c r="G15" s="79">
        <v>43550</v>
      </c>
      <c r="H15" s="33" t="s">
        <v>38</v>
      </c>
      <c r="I15" s="27" t="s">
        <v>42</v>
      </c>
      <c r="J15" s="5"/>
    </row>
    <row r="16" spans="1:18" ht="32.1" customHeight="1">
      <c r="A16" s="34" t="s">
        <v>5</v>
      </c>
      <c r="B16" s="35"/>
      <c r="C16" s="35"/>
      <c r="D16" s="77">
        <f>SUM(D9:D15)</f>
        <v>335000</v>
      </c>
      <c r="E16" s="61"/>
      <c r="F16" s="77">
        <f>SUM(F9:F15)</f>
        <v>128000</v>
      </c>
      <c r="G16" s="36"/>
      <c r="H16" s="21"/>
      <c r="I16" s="22"/>
      <c r="J16" s="5"/>
    </row>
    <row r="17" spans="1:10" s="42" customFormat="1" ht="24.95" customHeight="1">
      <c r="A17" s="38"/>
      <c r="B17" s="38"/>
      <c r="C17" s="39"/>
      <c r="D17" s="40"/>
      <c r="E17" s="63"/>
      <c r="F17" s="40"/>
      <c r="G17" s="39"/>
      <c r="H17" s="39"/>
      <c r="I17" s="39"/>
      <c r="J17" s="41"/>
    </row>
    <row r="18" spans="1:10" s="3" customFormat="1" ht="39.950000000000003" customHeight="1">
      <c r="A18" s="74" t="s">
        <v>6</v>
      </c>
      <c r="B18" s="44"/>
      <c r="C18" s="45"/>
      <c r="D18" s="56"/>
      <c r="E18" s="62"/>
      <c r="F18" s="45"/>
      <c r="G18" s="45"/>
      <c r="H18" s="45"/>
      <c r="I18" s="45"/>
      <c r="J18" s="4"/>
    </row>
    <row r="19" spans="1:10" s="7" customFormat="1" ht="65.099999999999994" customHeight="1">
      <c r="A19" s="10" t="s">
        <v>22</v>
      </c>
      <c r="B19" s="16" t="s">
        <v>16</v>
      </c>
      <c r="C19" s="17" t="s">
        <v>20</v>
      </c>
      <c r="D19" s="17" t="s">
        <v>23</v>
      </c>
      <c r="E19" s="60" t="s">
        <v>24</v>
      </c>
      <c r="F19" s="37" t="s">
        <v>25</v>
      </c>
      <c r="G19" s="37" t="s">
        <v>26</v>
      </c>
      <c r="H19" s="17" t="s">
        <v>27</v>
      </c>
      <c r="I19" s="18" t="s">
        <v>28</v>
      </c>
    </row>
    <row r="20" spans="1:10" ht="32.1" customHeight="1">
      <c r="A20" s="28" t="s">
        <v>29</v>
      </c>
      <c r="B20" s="29" t="s">
        <v>33</v>
      </c>
      <c r="C20" s="29" t="s">
        <v>1</v>
      </c>
      <c r="D20" s="76">
        <v>140000</v>
      </c>
      <c r="E20" s="57">
        <f>IF(C20="Idea",0.1,IF(C20="Contacte",0.25,IF(C20="Proposta Enviada",0.5,IF(C20="Negociació",0.8,IF(C20="Si Verbal",1,0)))))</f>
        <v>0.1</v>
      </c>
      <c r="F20" s="76">
        <f>D20*E20</f>
        <v>14000</v>
      </c>
      <c r="G20" s="80">
        <v>43498</v>
      </c>
      <c r="H20" s="29" t="s">
        <v>2</v>
      </c>
      <c r="I20" s="25" t="s">
        <v>39</v>
      </c>
      <c r="J20" s="5"/>
    </row>
    <row r="21" spans="1:10" ht="32.1" customHeight="1">
      <c r="A21" s="30" t="s">
        <v>30</v>
      </c>
      <c r="B21" s="31" t="s">
        <v>34</v>
      </c>
      <c r="C21" s="29" t="s">
        <v>16</v>
      </c>
      <c r="D21" s="76">
        <v>100000</v>
      </c>
      <c r="E21" s="57">
        <f t="shared" ref="E21:E23" si="2">IF(C21="Idea",0.1,IF(C21="Contacte",0.25,IF(C21="Proposta Enviada",0.5,IF(C21="Negociació",0.8,IF(C21="Si Verbal",1,0)))))</f>
        <v>0.25</v>
      </c>
      <c r="F21" s="76">
        <f>D21*E21</f>
        <v>25000</v>
      </c>
      <c r="G21" s="79">
        <v>43512</v>
      </c>
      <c r="H21" s="31" t="s">
        <v>37</v>
      </c>
      <c r="I21" s="26" t="s">
        <v>40</v>
      </c>
      <c r="J21" s="5"/>
    </row>
    <row r="22" spans="1:10" ht="32.1" customHeight="1">
      <c r="A22" s="28" t="s">
        <v>32</v>
      </c>
      <c r="B22" s="29" t="s">
        <v>35</v>
      </c>
      <c r="C22" s="29" t="s">
        <v>18</v>
      </c>
      <c r="D22" s="76">
        <v>30000</v>
      </c>
      <c r="E22" s="57">
        <f t="shared" si="2"/>
        <v>0.8</v>
      </c>
      <c r="F22" s="76">
        <f>D22*E22</f>
        <v>24000</v>
      </c>
      <c r="G22" s="79">
        <v>43527</v>
      </c>
      <c r="H22" s="29" t="s">
        <v>3</v>
      </c>
      <c r="I22" s="25" t="s">
        <v>41</v>
      </c>
      <c r="J22" s="5"/>
    </row>
    <row r="23" spans="1:10" ht="32.1" customHeight="1">
      <c r="A23" s="32" t="s">
        <v>31</v>
      </c>
      <c r="B23" s="33" t="s">
        <v>36</v>
      </c>
      <c r="C23" s="46" t="s">
        <v>19</v>
      </c>
      <c r="D23" s="76">
        <v>65000</v>
      </c>
      <c r="E23" s="57">
        <f t="shared" si="2"/>
        <v>1</v>
      </c>
      <c r="F23" s="76">
        <f>D23*E23</f>
        <v>65000</v>
      </c>
      <c r="G23" s="81">
        <v>43550</v>
      </c>
      <c r="H23" s="33" t="s">
        <v>38</v>
      </c>
      <c r="I23" s="27" t="s">
        <v>42</v>
      </c>
      <c r="J23" s="5"/>
    </row>
    <row r="24" spans="1:10" ht="32.1" customHeight="1">
      <c r="A24" s="34" t="s">
        <v>9</v>
      </c>
      <c r="B24" s="35"/>
      <c r="C24" s="35"/>
      <c r="D24" s="77">
        <f>SUM(D17:D23)</f>
        <v>335000</v>
      </c>
      <c r="E24" s="61"/>
      <c r="F24" s="77">
        <f>SUM(F17:F23)</f>
        <v>128000</v>
      </c>
      <c r="G24" s="36"/>
      <c r="H24" s="21"/>
      <c r="I24" s="22"/>
      <c r="J24" s="5"/>
    </row>
    <row r="25" spans="1:10">
      <c r="C25" s="20"/>
      <c r="D25" s="20"/>
      <c r="H25" s="20"/>
      <c r="I25" s="20"/>
    </row>
    <row r="26" spans="1:10" s="3" customFormat="1" ht="39.950000000000003" customHeight="1">
      <c r="A26" s="75" t="s">
        <v>7</v>
      </c>
      <c r="B26" s="44"/>
      <c r="C26" s="45"/>
      <c r="D26" s="56"/>
      <c r="E26" s="62"/>
      <c r="F26" s="45"/>
      <c r="G26" s="45"/>
      <c r="H26" s="45"/>
      <c r="I26" s="45"/>
      <c r="J26" s="4"/>
    </row>
    <row r="27" spans="1:10" s="7" customFormat="1" ht="65.099999999999994" customHeight="1">
      <c r="A27" s="10" t="s">
        <v>22</v>
      </c>
      <c r="B27" s="16" t="s">
        <v>16</v>
      </c>
      <c r="C27" s="17" t="s">
        <v>20</v>
      </c>
      <c r="D27" s="17" t="s">
        <v>23</v>
      </c>
      <c r="E27" s="60" t="s">
        <v>24</v>
      </c>
      <c r="F27" s="37" t="s">
        <v>25</v>
      </c>
      <c r="G27" s="37" t="s">
        <v>26</v>
      </c>
      <c r="H27" s="17" t="s">
        <v>27</v>
      </c>
      <c r="I27" s="18" t="s">
        <v>28</v>
      </c>
    </row>
    <row r="28" spans="1:10" ht="32.1" customHeight="1">
      <c r="A28" s="28" t="s">
        <v>29</v>
      </c>
      <c r="B28" s="29" t="s">
        <v>33</v>
      </c>
      <c r="C28" s="29" t="s">
        <v>1</v>
      </c>
      <c r="D28" s="76">
        <v>140000</v>
      </c>
      <c r="E28" s="57">
        <f>IF(C28="Idea",0.1,IF(C28="Contacte",0.25,IF(C28="Proposta Enviada",0.5,IF(C28="Negociació",0.8,IF(C28="Si Verbal",1,0)))))</f>
        <v>0.1</v>
      </c>
      <c r="F28" s="76">
        <f>D28*E28</f>
        <v>14000</v>
      </c>
      <c r="G28" s="80">
        <v>43498</v>
      </c>
      <c r="H28" s="29" t="s">
        <v>2</v>
      </c>
      <c r="I28" s="25" t="s">
        <v>39</v>
      </c>
      <c r="J28" s="5"/>
    </row>
    <row r="29" spans="1:10" ht="32.1" customHeight="1">
      <c r="A29" s="30" t="s">
        <v>30</v>
      </c>
      <c r="B29" s="31" t="s">
        <v>34</v>
      </c>
      <c r="C29" s="29" t="s">
        <v>16</v>
      </c>
      <c r="D29" s="76">
        <v>100000</v>
      </c>
      <c r="E29" s="57">
        <f t="shared" ref="E29:E31" si="3">IF(C29="Idea",0.1,IF(C29="Contacte",0.25,IF(C29="Proposta Enviada",0.5,IF(C29="Negociació",0.8,IF(C29="Si Verbal",1,0)))))</f>
        <v>0.25</v>
      </c>
      <c r="F29" s="76">
        <f>D29*E29</f>
        <v>25000</v>
      </c>
      <c r="G29" s="79">
        <v>43512</v>
      </c>
      <c r="H29" s="31" t="s">
        <v>37</v>
      </c>
      <c r="I29" s="26" t="s">
        <v>40</v>
      </c>
      <c r="J29" s="5"/>
    </row>
    <row r="30" spans="1:10" ht="32.1" customHeight="1">
      <c r="A30" s="28" t="s">
        <v>32</v>
      </c>
      <c r="B30" s="29" t="s">
        <v>35</v>
      </c>
      <c r="C30" s="29" t="s">
        <v>18</v>
      </c>
      <c r="D30" s="76">
        <v>30000</v>
      </c>
      <c r="E30" s="57">
        <f t="shared" si="3"/>
        <v>0.8</v>
      </c>
      <c r="F30" s="76">
        <f>D30*E30</f>
        <v>24000</v>
      </c>
      <c r="G30" s="79">
        <v>43527</v>
      </c>
      <c r="H30" s="29" t="s">
        <v>3</v>
      </c>
      <c r="I30" s="25" t="s">
        <v>41</v>
      </c>
      <c r="J30" s="5"/>
    </row>
    <row r="31" spans="1:10" ht="32.1" customHeight="1">
      <c r="A31" s="32" t="s">
        <v>31</v>
      </c>
      <c r="B31" s="33" t="s">
        <v>36</v>
      </c>
      <c r="C31" s="46" t="s">
        <v>19</v>
      </c>
      <c r="D31" s="76">
        <v>65000</v>
      </c>
      <c r="E31" s="57">
        <f t="shared" si="3"/>
        <v>1</v>
      </c>
      <c r="F31" s="76">
        <f>D31*E31</f>
        <v>65000</v>
      </c>
      <c r="G31" s="81">
        <v>43550</v>
      </c>
      <c r="H31" s="33" t="s">
        <v>38</v>
      </c>
      <c r="I31" s="27" t="s">
        <v>42</v>
      </c>
      <c r="J31" s="5"/>
    </row>
    <row r="32" spans="1:10" ht="32.1" customHeight="1">
      <c r="A32" s="34" t="s">
        <v>10</v>
      </c>
      <c r="B32" s="35"/>
      <c r="C32" s="35"/>
      <c r="D32" s="77">
        <f>SUM(D25:D31)</f>
        <v>335000</v>
      </c>
      <c r="E32" s="61"/>
      <c r="F32" s="77">
        <f>SUM(F25:F31)</f>
        <v>128000</v>
      </c>
      <c r="G32" s="36"/>
      <c r="H32" s="21"/>
      <c r="I32" s="22"/>
      <c r="J32" s="5"/>
    </row>
    <row r="33" spans="1:9" ht="32.1" customHeight="1">
      <c r="A33" s="48"/>
      <c r="B33" s="48"/>
      <c r="C33" s="48"/>
      <c r="D33" s="49"/>
      <c r="E33" s="65"/>
      <c r="F33" s="49"/>
      <c r="G33" s="50"/>
      <c r="H33" s="51"/>
      <c r="I33" s="51"/>
    </row>
    <row r="34" spans="1:9" ht="65.099999999999994" customHeight="1">
      <c r="A34" s="52" t="s">
        <v>43</v>
      </c>
      <c r="B34" s="54"/>
      <c r="C34" s="54"/>
      <c r="D34" s="78">
        <f>SUM(D8,D16,D24,D32)</f>
        <v>1340000</v>
      </c>
      <c r="E34" s="66"/>
      <c r="F34" s="78">
        <f>SUM(F8,F16,F24,F32)</f>
        <v>512000</v>
      </c>
      <c r="G34" s="55"/>
      <c r="H34" s="55"/>
      <c r="I34" s="53"/>
    </row>
  </sheetData>
  <dataValidations count="1">
    <dataValidation type="list" allowBlank="1" showInputMessage="1" showErrorMessage="1" sqref="C4:C7 C12:C15 C20:C23 C28:C31">
      <formula1>Fases</formula1>
    </dataValidation>
  </dataValidations>
  <pageMargins left="0.7" right="0.7" top="0.75" bottom="0.75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workbookViewId="0">
      <selection activeCell="A7" sqref="A7"/>
    </sheetView>
  </sheetViews>
  <sheetFormatPr baseColWidth="10" defaultColWidth="8.875" defaultRowHeight="16.5"/>
  <cols>
    <col min="1" max="1" width="20" style="69" customWidth="1"/>
    <col min="2" max="16384" width="8.875" style="69"/>
  </cols>
  <sheetData>
    <row r="1" spans="1:17">
      <c r="A1" s="70" t="s">
        <v>11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</row>
    <row r="2" spans="1:17">
      <c r="A2" s="73" t="s">
        <v>12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</row>
    <row r="3" spans="1:17">
      <c r="A3" s="70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</row>
    <row r="4" spans="1:17">
      <c r="A4" s="70" t="s">
        <v>13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</row>
    <row r="5" spans="1:17">
      <c r="A5" s="70" t="s">
        <v>14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</row>
    <row r="6" spans="1:17">
      <c r="A6" s="70" t="s">
        <v>45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</row>
    <row r="7" spans="1:17">
      <c r="A7" s="70" t="s">
        <v>15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</row>
    <row r="8" spans="1:17">
      <c r="A8" s="70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</row>
    <row r="9" spans="1:17">
      <c r="A9" s="70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</row>
    <row r="10" spans="1:17">
      <c r="A10" s="70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</row>
    <row r="11" spans="1:17">
      <c r="A11" s="47" t="s">
        <v>44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</row>
    <row r="12" spans="1:17">
      <c r="A12" s="71"/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</row>
    <row r="13" spans="1:17">
      <c r="A13" s="72" t="s">
        <v>1</v>
      </c>
      <c r="B13" s="68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</row>
    <row r="14" spans="1:17">
      <c r="A14" s="72" t="s">
        <v>16</v>
      </c>
      <c r="B14" s="68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</row>
    <row r="15" spans="1:17">
      <c r="A15" s="72" t="s">
        <v>17</v>
      </c>
      <c r="B15" s="68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</row>
    <row r="16" spans="1:17">
      <c r="A16" s="72" t="s">
        <v>18</v>
      </c>
      <c r="B16" s="68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</row>
    <row r="17" spans="1:17">
      <c r="A17" s="72" t="s">
        <v>19</v>
      </c>
      <c r="B17" s="68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</row>
    <row r="18" spans="1:17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</row>
    <row r="19" spans="1:17">
      <c r="A19" s="67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</row>
    <row r="20" spans="1:17">
      <c r="A20" s="67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</row>
  </sheetData>
  <hyperlinks>
    <hyperlink ref="A2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Plantilla Vendes</vt:lpstr>
      <vt:lpstr>Instruccions</vt:lpstr>
      <vt:lpstr>Instruccions!Fases</vt:lpstr>
      <vt:lpstr>Fases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rafel</cp:lastModifiedBy>
  <dcterms:created xsi:type="dcterms:W3CDTF">2015-12-04T12:10:19Z</dcterms:created>
  <dcterms:modified xsi:type="dcterms:W3CDTF">2018-11-17T19:53:28Z</dcterms:modified>
</cp:coreProperties>
</file>